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CEF323E-3513-475E-A1EB-9A91874B354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<sst xmlns="http://schemas.openxmlformats.org/spreadsheetml/2006/main" count="17410" uniqueCount="3097">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</sst>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4">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hidden="1"/>
    </xf>
    <xf numFmtId="49" fontId="27" fillId="2" borderId="12" xfId="0" applyNumberFormat="1" applyFont="1" applyFill="1" applyBorder="1" applyAlignment="1" applyProtection="1">
      <alignment horizontal="center" vertical="center" wrapText="1"/>
      <protection hidden="1"/>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1400</v>
      </c>
      <c r="B10" s="172"/>
      <c r="C10" s="172"/>
      <c r="D10" s="169" t="str">
        <f>VLOOKUP(A10,'Listado Total'!B6:R586,7,0)</f>
        <v>Experto/a 3</v>
      </c>
      <c r="E10" s="169"/>
      <c r="F10" s="169"/>
      <c r="G10" s="169" t="str">
        <f>VLOOKUP(A10,'Listado Total'!B6:R586,2,0)</f>
        <v xml:space="preserve">Analista funcional de Software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2.8"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3" t="s">
        <v>132</v>
      </c>
      <c r="B53" s="194"/>
      <c r="C53" s="194"/>
      <c r="D53" s="194"/>
      <c r="E53" s="194"/>
      <c r="F53" s="194"/>
      <c r="G53" s="194"/>
      <c r="H53" s="194"/>
      <c r="I53" s="194"/>
      <c r="J53" s="194"/>
      <c r="K53" s="195"/>
      <c r="L53" s="42">
        <f>MIN(25,ROUND(SUM(L39:L52),4))</f>
        <v>0</v>
      </c>
    </row>
    <row r="54" spans="1:12" s="11" customFormat="1" ht="50.25" customHeight="1">
      <c r="A54" s="196" t="s">
        <v>2465</v>
      </c>
      <c r="B54" s="197"/>
      <c r="C54" s="197"/>
      <c r="D54" s="197"/>
      <c r="E54" s="197"/>
      <c r="F54" s="197"/>
      <c r="G54" s="197"/>
      <c r="H54" s="197"/>
      <c r="I54" s="197"/>
      <c r="J54" s="197"/>
      <c r="K54" s="198"/>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91"/>
      <c r="F57" s="192"/>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91"/>
      <c r="F58" s="192"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91"/>
      <c r="F59" s="192"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91"/>
      <c r="F60" s="192"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91"/>
      <c r="F61" s="192"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91"/>
      <c r="F62" s="192"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91"/>
      <c r="F63" s="192"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91"/>
      <c r="F64" s="192"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91"/>
      <c r="F65" s="192"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91"/>
      <c r="F66" s="192"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91"/>
      <c r="F67" s="192"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91"/>
      <c r="F68" s="192"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91"/>
      <c r="F69" s="192"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91"/>
      <c r="F75" s="192"/>
      <c r="G75" s="187"/>
      <c r="H75" s="187"/>
      <c r="I75" s="187"/>
      <c r="J75" s="18" t="str">
        <f t="shared" si="9"/>
        <v/>
      </c>
      <c r="K75" s="19">
        <f t="shared" si="10"/>
        <v>5.4764512595837896E-3</v>
      </c>
      <c r="L75" s="37" t="str">
        <f t="shared" si="11"/>
        <v/>
      </c>
    </row>
    <row r="76" spans="1:12" s="9" customFormat="1" ht="16.95" customHeight="1">
      <c r="A76" s="40"/>
      <c r="B76" s="21"/>
      <c r="C76" s="183"/>
      <c r="D76" s="184"/>
      <c r="E76" s="191"/>
      <c r="F76" s="192"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91"/>
      <c r="F77" s="192"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91"/>
      <c r="F78" s="192"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91"/>
      <c r="F79" s="192"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91"/>
      <c r="F80" s="192"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91"/>
      <c r="F81" s="192"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91"/>
      <c r="F82" s="192"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91"/>
      <c r="F83" s="192"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91"/>
      <c r="F84" s="192"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91"/>
      <c r="F85" s="192"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91"/>
      <c r="F86" s="192" t="str">
        <f>IF(OR(ISBLANK(#REF!),ISBLANK(B86)),"",B86-#REF!)</f>
        <v/>
      </c>
      <c r="G86" s="187"/>
      <c r="H86" s="187"/>
      <c r="I86" s="187"/>
      <c r="J86" s="18" t="str">
        <f t="shared" si="9"/>
        <v/>
      </c>
      <c r="K86" s="19">
        <f t="shared" si="10"/>
        <v>5.4764512595837896E-3</v>
      </c>
      <c r="L86" s="37" t="str">
        <f t="shared" si="11"/>
        <v/>
      </c>
    </row>
    <row r="87" spans="1:12" s="10" customFormat="1" ht="44.25" customHeight="1">
      <c r="A87" s="200" t="s">
        <v>133</v>
      </c>
      <c r="B87" s="201"/>
      <c r="C87" s="201"/>
      <c r="D87" s="201"/>
      <c r="E87" s="201"/>
      <c r="F87" s="201"/>
      <c r="G87" s="201"/>
      <c r="H87" s="201"/>
      <c r="I87" s="201"/>
      <c r="J87" s="201"/>
      <c r="K87" s="201"/>
      <c r="L87" s="44">
        <f>MIN(10,ROUND(SUM(L73:L86),4))</f>
        <v>0</v>
      </c>
    </row>
    <row r="88" spans="1:12" s="10" customFormat="1" ht="44.25" customHeight="1">
      <c r="A88" s="200" t="s">
        <v>887</v>
      </c>
      <c r="B88" s="201"/>
      <c r="C88" s="201"/>
      <c r="D88" s="201"/>
      <c r="E88" s="201"/>
      <c r="F88" s="201"/>
      <c r="G88" s="201"/>
      <c r="H88" s="201"/>
      <c r="I88" s="201"/>
      <c r="J88" s="201"/>
      <c r="K88" s="201"/>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4"/>
      <c r="D90" s="204"/>
      <c r="E90" s="204"/>
      <c r="F90" s="204"/>
      <c r="G90" s="49" t="s">
        <v>873</v>
      </c>
      <c r="H90" s="71"/>
      <c r="I90" s="26"/>
      <c r="J90" s="26"/>
      <c r="K90" s="26"/>
      <c r="L90" s="51"/>
    </row>
    <row r="91" spans="1:12" s="14" customFormat="1" ht="48.6" customHeight="1">
      <c r="A91" s="52"/>
      <c r="B91" s="202"/>
      <c r="C91" s="202"/>
      <c r="D91" s="202"/>
      <c r="E91" s="202"/>
      <c r="F91" s="202"/>
      <c r="G91" s="202"/>
      <c r="H91" s="202"/>
      <c r="I91" s="202"/>
      <c r="J91" s="202"/>
      <c r="K91" s="202"/>
      <c r="L91" s="51"/>
    </row>
    <row r="92" spans="1:12" s="10" customFormat="1" ht="142.19999999999999" customHeight="1">
      <c r="A92" s="47"/>
      <c r="B92" s="203" t="s">
        <v>2467</v>
      </c>
      <c r="C92" s="203"/>
      <c r="D92" s="203"/>
      <c r="E92" s="203"/>
      <c r="F92" s="203"/>
      <c r="G92" s="203"/>
      <c r="H92" s="203"/>
      <c r="I92" s="203"/>
      <c r="J92" s="203"/>
      <c r="K92" s="203"/>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5"/>
      <c r="E94" s="205"/>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6" t="s">
        <v>879</v>
      </c>
      <c r="G96" s="206"/>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9"/>
      <c r="F99" s="199"/>
      <c r="G99" s="199"/>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F7EOaKdKm9Lbxd2gMnsYpgKaC90Mfx4QjgKr0b1xvvSwBIhr377QfmAWQrz9HKagGTgF8E1RvsOK+/3eAp0Ig==" saltValue="UVWUyuUoa8/WGPJPppDKj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7" t="s">
        <v>2468</v>
      </c>
      <c r="B1" s="208"/>
      <c r="C1" s="207"/>
      <c r="D1" s="207"/>
      <c r="E1" s="207"/>
      <c r="F1" s="207"/>
      <c r="G1" s="207"/>
      <c r="H1" s="207"/>
      <c r="I1" s="207"/>
      <c r="J1" s="207"/>
      <c r="K1" s="207"/>
      <c r="L1" s="207"/>
      <c r="M1" s="207"/>
      <c r="N1" s="207"/>
      <c r="O1" s="207"/>
      <c r="P1" s="207"/>
    </row>
    <row r="2" spans="1:20" s="74" customFormat="1" ht="46.2" hidden="1" thickBot="1">
      <c r="A2" s="209"/>
      <c r="B2" s="210"/>
      <c r="C2" s="209"/>
      <c r="D2" s="209"/>
      <c r="E2" s="209"/>
      <c r="F2" s="209"/>
      <c r="G2" s="209"/>
      <c r="H2" s="209"/>
      <c r="I2" s="209"/>
      <c r="J2" s="209"/>
      <c r="K2" s="209"/>
      <c r="L2" s="209"/>
      <c r="M2" s="209"/>
      <c r="N2" s="209"/>
      <c r="O2" s="209"/>
      <c r="P2" s="209"/>
      <c r="Q2" s="73"/>
      <c r="R2" s="73"/>
      <c r="S2" s="73"/>
      <c r="T2" s="73"/>
    </row>
    <row r="3" spans="1:20" ht="14.4" hidden="1" thickBot="1"/>
    <row r="4" spans="1:20" ht="15" hidden="1" thickBot="1">
      <c r="A4" s="211" t="s">
        <v>2469</v>
      </c>
      <c r="B4" s="212"/>
      <c r="C4" s="213"/>
      <c r="D4" s="213"/>
      <c r="E4" s="213"/>
      <c r="F4" s="213"/>
      <c r="G4" s="213"/>
      <c r="H4" s="213"/>
      <c r="I4" s="213"/>
      <c r="J4" s="213"/>
      <c r="K4" s="213"/>
      <c r="L4" s="213"/>
      <c r="M4" s="213"/>
      <c r="N4" s="213"/>
      <c r="O4" s="213"/>
      <c r="P4" s="213"/>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2022-07-27T07:35:29Z</dcterms:modified>
</cp:coreProperties>
</file>